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KREDIT\ILKA\TLG\IFRS9 - skemaer\"/>
    </mc:Choice>
  </mc:AlternateContent>
  <bookViews>
    <workbookView xWindow="0" yWindow="0" windowWidth="28800" windowHeight="11772"/>
  </bookViews>
  <sheets>
    <sheet name="Skema 2 inkl. løbende effek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7" i="1"/>
  <c r="G19" i="1"/>
  <c r="G7" i="1"/>
  <c r="G12" i="1"/>
  <c r="G36" i="1"/>
  <c r="G23" i="1"/>
  <c r="G28" i="1"/>
  <c r="G18" i="1" l="1"/>
  <c r="G8" i="1"/>
  <c r="G22" i="1" l="1"/>
  <c r="G4" i="1" s="1"/>
</calcChain>
</file>

<file path=xl/sharedStrings.xml><?xml version="1.0" encoding="utf-8"?>
<sst xmlns="http://schemas.openxmlformats.org/spreadsheetml/2006/main" count="103" uniqueCount="86">
  <si>
    <t>Det samlede tillæg til den egentlige kernekapital</t>
  </si>
  <si>
    <t>Standard + IRB</t>
  </si>
  <si>
    <t>Formel</t>
  </si>
  <si>
    <r>
      <t>AB</t>
    </r>
    <r>
      <rPr>
        <b/>
        <u/>
        <sz val="8"/>
        <color theme="1"/>
        <rFont val="Calibri"/>
        <family val="2"/>
        <scheme val="minor"/>
      </rPr>
      <t>SA</t>
    </r>
    <r>
      <rPr>
        <b/>
        <u/>
        <sz val="11"/>
        <color theme="1"/>
        <rFont val="Calibri"/>
        <family val="2"/>
        <scheme val="minor"/>
      </rPr>
      <t>, Standardmodel:</t>
    </r>
  </si>
  <si>
    <r>
      <t>AB</t>
    </r>
    <r>
      <rPr>
        <b/>
        <u/>
        <sz val="8"/>
        <color theme="1"/>
        <rFont val="Calibri"/>
        <family val="2"/>
        <scheme val="minor"/>
      </rPr>
      <t>IRB</t>
    </r>
    <r>
      <rPr>
        <b/>
        <u/>
        <sz val="11"/>
        <color theme="1"/>
        <rFont val="Calibri"/>
        <family val="2"/>
        <scheme val="minor"/>
      </rPr>
      <t>, IRB-model</t>
    </r>
  </si>
  <si>
    <t>Rk.</t>
  </si>
  <si>
    <t>Bemærkning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</si>
  <si>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</si>
  <si>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</si>
  <si>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</si>
  <si>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</si>
  <si>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</si>
  <si>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</si>
  <si>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</si>
  <si>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</si>
  <si>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</si>
  <si>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</si>
  <si>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</si>
  <si>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</si>
  <si>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</si>
  <si>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</si>
  <si>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</si>
  <si>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</si>
  <si>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S</t>
  </si>
  <si>
    <t>T</t>
  </si>
  <si>
    <t>Det samlede beløb for nedskrivninger på udlån og tilgodehavender samt hold-til-udløb aktiver pr. 31. december 2017</t>
  </si>
  <si>
    <t>Forventede tab beregnet i henhold til CRR, art. 158, stk. 5, 6 og 10, pr. 31. december 2017</t>
  </si>
  <si>
    <t>Forventede kredittab, jf. regnskabsbekendtgørelsen §51. stk. 2 og 3 (stadie 1 og 2), pr. 1. januar 2018</t>
  </si>
  <si>
    <t>Forventede kredittab, jf. regnskabsbekendtgørelsen §51. stk. 2 og 3 og §52, stk. 3. (stadie 1, 2 og 3), 1. januar 2018</t>
  </si>
  <si>
    <t>Forventede kredittab, jf. regnskabsbekendtgørelsen §51. stk. 2 og 3 (stadie 1 og 2), pr. balancedag</t>
  </si>
  <si>
    <t>U</t>
  </si>
  <si>
    <t>Forventede tab beregnet i henhold til CRR, art. 158, stk. 5, 6 og 10 (stadie 1 og 2 eksponeringer), pr. balancedag</t>
  </si>
  <si>
    <t>Forventede tab beregnet i henhold til CRR, art. 158, stk. 5, 6 og 10 (stadie 1 og 2 eksponeringer), pr. 1. januar 2018</t>
  </si>
  <si>
    <t>Mellemregninger og det samlede beløb kan ikke være lavere end nul</t>
  </si>
  <si>
    <t>Beløbet kan ikke være lavere end nul</t>
  </si>
  <si>
    <t>Beløb i tusinde kr.</t>
  </si>
  <si>
    <t>Skema 2</t>
  </si>
  <si>
    <t>Forventede kredittab, jf. regnskabsbekendtgørelsen §51. stk. 2 og 3 (stadie 1 og 2), pr. 1. januar 2020</t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</si>
  <si>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4,SA</t>
    </r>
  </si>
  <si>
    <t>I</t>
  </si>
  <si>
    <t>F-G</t>
  </si>
  <si>
    <r>
      <t>A</t>
    </r>
    <r>
      <rPr>
        <b/>
        <sz val="9"/>
        <color theme="1"/>
        <rFont val="Calibri"/>
        <family val="2"/>
        <scheme val="minor"/>
      </rPr>
      <t>2,SA</t>
    </r>
    <r>
      <rPr>
        <b/>
        <sz val="11"/>
        <color theme="1"/>
        <rFont val="Calibri"/>
        <family val="2"/>
        <scheme val="minor"/>
      </rPr>
      <t>, jf. CRR, art. 473a med ændringer, stk. 2, Effekt af IFRS 9 ved overgangen</t>
    </r>
  </si>
  <si>
    <t>R</t>
  </si>
  <si>
    <t>V</t>
  </si>
  <si>
    <t>X</t>
  </si>
  <si>
    <t>Y</t>
  </si>
  <si>
    <t>Z</t>
  </si>
  <si>
    <t>Æ</t>
  </si>
  <si>
    <t>Ø</t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</si>
  <si>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4,IRB</t>
    </r>
  </si>
  <si>
    <t>Forventede tab beregnet i henhold til CRR, art. 158, stk. 5, 6 og 10 (stadie 1 og 2 eksponeringer), pr. 1. januar 2020</t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</si>
  <si>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,IRB,old</t>
    </r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</si>
  <si>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,SA,old</t>
    </r>
  </si>
  <si>
    <t>Å</t>
  </si>
  <si>
    <t>AA</t>
  </si>
  <si>
    <t>AB</t>
  </si>
  <si>
    <t>AC</t>
  </si>
  <si>
    <t>AD</t>
  </si>
  <si>
    <t>AE</t>
  </si>
  <si>
    <t>AF</t>
  </si>
  <si>
    <r>
      <t>A</t>
    </r>
    <r>
      <rPr>
        <b/>
        <sz val="9"/>
        <color theme="1"/>
        <rFont val="Calibri"/>
        <family val="2"/>
        <scheme val="minor"/>
      </rPr>
      <t>2,IRB</t>
    </r>
    <r>
      <rPr>
        <b/>
        <sz val="11"/>
        <color theme="1"/>
        <rFont val="Calibri"/>
        <family val="2"/>
        <scheme val="minor"/>
      </rPr>
      <t>, jf. CRR, art. 473a med ændringer, stk. 2, Effekt af IFRS 9 ved overgangen</t>
    </r>
  </si>
  <si>
    <t>IFRS 9 overgangsordning i henhold til CRR, art. 473a med ændringer</t>
  </si>
  <si>
    <r>
      <t>Anvendt faktor</t>
    </r>
    <r>
      <rPr>
        <sz val="9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(0,7 i 2020, 0,5 i 2021, 0,25 i 2022, 0,0 i 2023 og 2024), jf. CRR, art. 473a, stk. 6</t>
    </r>
  </si>
  <si>
    <r>
      <t>Anvendt faktor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(1,0 i 2020, 1,0 i 2021, 0,75 i 2022, 0,5 i 2023, 0,25 i 2024), jf. CRR, art. 473a, stk. 6a</t>
    </r>
  </si>
  <si>
    <r>
      <t>(A</t>
    </r>
    <r>
      <rPr>
        <sz val="9"/>
        <color theme="1"/>
        <rFont val="Calibri"/>
        <family val="2"/>
        <scheme val="minor"/>
      </rPr>
      <t>2,SA -</t>
    </r>
    <r>
      <rPr>
        <sz val="11"/>
        <color theme="1"/>
        <rFont val="Calibri"/>
        <family val="2"/>
        <scheme val="minor"/>
      </rPr>
      <t>t</t>
    </r>
    <r>
      <rPr>
        <sz val="9"/>
        <color theme="1"/>
        <rFont val="Calibri"/>
        <family val="2"/>
        <scheme val="minor"/>
      </rPr>
      <t>1)*faktor1</t>
    </r>
    <r>
      <rPr>
        <sz val="11"/>
        <color theme="1"/>
        <rFont val="Calibri"/>
        <family val="2"/>
        <scheme val="minor"/>
      </rPr>
      <t xml:space="preserve"> + (A</t>
    </r>
    <r>
      <rPr>
        <sz val="9"/>
        <color theme="1"/>
        <rFont val="Calibri"/>
        <family val="2"/>
        <scheme val="minor"/>
      </rPr>
      <t>4,SA</t>
    </r>
    <r>
      <rPr>
        <sz val="10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t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faktor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(A,</t>
    </r>
    <r>
      <rPr>
        <sz val="9"/>
        <color theme="1"/>
        <rFont val="Calibri"/>
        <family val="2"/>
        <scheme val="minor"/>
      </rPr>
      <t>SA,old</t>
    </r>
    <r>
      <rPr>
        <sz val="11"/>
        <color theme="1"/>
        <rFont val="Calibri"/>
        <family val="2"/>
        <scheme val="minor"/>
      </rPr>
      <t xml:space="preserve"> - t</t>
    </r>
    <r>
      <rPr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* faktor</t>
    </r>
    <r>
      <rPr>
        <sz val="9"/>
        <color theme="1"/>
        <rFont val="Calibri"/>
        <family val="2"/>
        <scheme val="minor"/>
      </rPr>
      <t>1</t>
    </r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</si>
  <si>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2,SA</t>
    </r>
  </si>
  <si>
    <r>
      <t>A</t>
    </r>
    <r>
      <rPr>
        <b/>
        <sz val="9"/>
        <color theme="1"/>
        <rFont val="Calibri"/>
        <family val="2"/>
        <scheme val="minor"/>
      </rPr>
      <t>4,SA</t>
    </r>
    <r>
      <rPr>
        <b/>
        <sz val="11"/>
        <color theme="1"/>
        <rFont val="Calibri"/>
        <family val="2"/>
        <scheme val="minor"/>
      </rPr>
      <t xml:space="preserve">, jf. CRR, art. 473a med ændringer, stk. 4, Effekt af IFRS 9 i løbet af overgangsperioden </t>
    </r>
  </si>
  <si>
    <r>
      <t>A</t>
    </r>
    <r>
      <rPr>
        <b/>
        <sz val="9"/>
        <color theme="1"/>
        <rFont val="Calibri"/>
        <family val="2"/>
        <scheme val="minor"/>
      </rPr>
      <t>,SA</t>
    </r>
    <r>
      <rPr>
        <b/>
        <sz val="12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>old jf. CRR, art. 473a med ændringer, stk. 1, Effekt af IFRS 9 i løbet af overgangsperioden</t>
    </r>
  </si>
  <si>
    <r>
      <t>(A</t>
    </r>
    <r>
      <rPr>
        <sz val="8"/>
        <color theme="1"/>
        <rFont val="Calibri"/>
        <family val="2"/>
        <scheme val="minor"/>
      </rPr>
      <t>2,</t>
    </r>
    <r>
      <rPr>
        <sz val="9"/>
        <color theme="1"/>
        <rFont val="Calibri"/>
        <family val="2"/>
        <scheme val="minor"/>
      </rPr>
      <t>IRB</t>
    </r>
    <r>
      <rPr>
        <sz val="8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t</t>
    </r>
    <r>
      <rPr>
        <sz val="9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)*</t>
    </r>
    <r>
      <rPr>
        <sz val="11"/>
        <color theme="1"/>
        <rFont val="Calibri"/>
        <family val="2"/>
        <scheme val="minor"/>
      </rPr>
      <t>faktor</t>
    </r>
    <r>
      <rPr>
        <sz val="9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(A</t>
    </r>
    <r>
      <rPr>
        <sz val="9"/>
        <color theme="1"/>
        <rFont val="Calibri"/>
        <family val="2"/>
        <scheme val="minor"/>
      </rPr>
      <t>4,IRB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t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)*faktor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(A,</t>
    </r>
    <r>
      <rPr>
        <sz val="9"/>
        <color theme="1"/>
        <rFont val="Calibri"/>
        <family val="2"/>
        <scheme val="minor"/>
      </rPr>
      <t>IRB,old</t>
    </r>
    <r>
      <rPr>
        <sz val="11"/>
        <color theme="1"/>
        <rFont val="Calibri"/>
        <family val="2"/>
        <scheme val="minor"/>
      </rPr>
      <t xml:space="preserve"> - t</t>
    </r>
    <r>
      <rPr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)*faktor</t>
    </r>
    <r>
      <rPr>
        <sz val="9"/>
        <color theme="1"/>
        <rFont val="Calibri"/>
        <family val="2"/>
        <scheme val="minor"/>
      </rPr>
      <t>1</t>
    </r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</si>
  <si>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2,IRB</t>
    </r>
  </si>
  <si>
    <r>
      <t>A</t>
    </r>
    <r>
      <rPr>
        <b/>
        <sz val="9"/>
        <color theme="1"/>
        <rFont val="Calibri"/>
        <family val="2"/>
        <scheme val="minor"/>
      </rPr>
      <t>4,IRB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jf. CRR, art. 473a med ændringer, stk. 4, Effekt af IFRS 9 i løbet af overgangsperioden</t>
    </r>
  </si>
  <si>
    <t>AG</t>
  </si>
  <si>
    <t>AH</t>
  </si>
  <si>
    <r>
      <t>A</t>
    </r>
    <r>
      <rPr>
        <b/>
        <sz val="9"/>
        <color theme="1"/>
        <rFont val="Calibri"/>
        <family val="2"/>
        <scheme val="minor"/>
      </rPr>
      <t>,IRB,old</t>
    </r>
    <r>
      <rPr>
        <b/>
        <sz val="12"/>
        <color theme="1"/>
        <rFont val="Calibri"/>
        <family val="2"/>
        <scheme val="minor"/>
      </rPr>
      <t xml:space="preserve">, jf. </t>
    </r>
    <r>
      <rPr>
        <b/>
        <sz val="11"/>
        <color theme="1"/>
        <rFont val="Calibri"/>
        <family val="2"/>
        <scheme val="minor"/>
      </rPr>
      <t>CRR, art. 473a med ændringer, stk. 1, Effekt af IFRS 9 i løbet af overgangsperioden</t>
    </r>
  </si>
  <si>
    <t>AI</t>
  </si>
  <si>
    <t>AJ</t>
  </si>
  <si>
    <t>Ved anvendelse af art. 468 i CRR forventede kredittab for relevante eksponeringer opgjort til dagsværdi i overenstemmelse med regnskabsbekendtgøresens §45. stk. 2, pr. 1. januar 2020</t>
  </si>
  <si>
    <t>Ved anvendelse af art. 468 i CRR forventede kredittab for relevante eksponeringer opgjort til dagsværdi i overenstemmelse med regnskabsbekendtgøresens §45. stk. 2, pr. balancedag</t>
  </si>
  <si>
    <t>D+S</t>
  </si>
  <si>
    <t>(E-H)*B+(I-N)*C+(O-R)*B</t>
  </si>
  <si>
    <t>(J-L)-(K-M)</t>
  </si>
  <si>
    <t>P-Q</t>
  </si>
  <si>
    <t>(T-Y)*B+(Z-AD)*C+(AE-AJ)*B</t>
  </si>
  <si>
    <t>(U-X)-(V-X)</t>
  </si>
  <si>
    <t>(Æ-Å-AB)-(Ø-AA-AC)</t>
  </si>
  <si>
    <t>(AF-AH)-(AG-AAI)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</si>
</sst>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 wrapText="1"/>
    </xf>
    <xf numFmtId="0" fontId="0" fillId="3" borderId="0" xfId="0" quotePrefix="1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/>
    <xf numFmtId="0" fontId="0" fillId="2" borderId="1" xfId="0" applyFill="1" applyBorder="1" applyAlignment="1">
      <alignment horizontal="right"/>
    </xf>
    <xf numFmtId="0" fontId="0" fillId="3" borderId="2" xfId="0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 wrapText="1"/>
    </xf>
    <xf numFmtId="0" fontId="0" fillId="2" borderId="5" xfId="0" applyFill="1" applyBorder="1" applyAlignment="1">
      <alignment horizontal="left" vertical="top"/>
    </xf>
    <xf numFmtId="0" fontId="5" fillId="2" borderId="5" xfId="0" applyFont="1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0" fillId="2" borderId="5" xfId="0" quotePrefix="1" applyFont="1" applyFill="1" applyBorder="1" applyAlignment="1">
      <alignment horizontal="right" vertical="top"/>
    </xf>
    <xf numFmtId="0" fontId="0" fillId="2" borderId="6" xfId="0" applyFont="1" applyFill="1" applyBorder="1" applyAlignment="1">
      <alignment horizontal="right" vertical="top" wrapText="1"/>
    </xf>
    <xf numFmtId="0" fontId="0" fillId="3" borderId="5" xfId="0" applyFill="1" applyBorder="1" applyAlignment="1">
      <alignment horizontal="left" vertical="top"/>
    </xf>
    <xf numFmtId="0" fontId="0" fillId="3" borderId="5" xfId="0" applyFill="1" applyBorder="1" applyAlignment="1">
      <alignment vertical="top"/>
    </xf>
    <xf numFmtId="0" fontId="0" fillId="3" borderId="5" xfId="0" applyFill="1" applyBorder="1" applyAlignment="1">
      <alignment vertical="top" wrapText="1"/>
    </xf>
    <xf numFmtId="0" fontId="0" fillId="3" borderId="5" xfId="0" applyFont="1" applyFill="1" applyBorder="1" applyAlignment="1">
      <alignment horizontal="right" vertical="top"/>
    </xf>
    <xf numFmtId="0" fontId="0" fillId="3" borderId="6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0" fillId="3" borderId="6" xfId="0" applyFill="1" applyBorder="1" applyAlignment="1">
      <alignment horizontal="right" vertical="top"/>
    </xf>
    <xf numFmtId="0" fontId="0" fillId="3" borderId="5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/>
    </xf>
    <xf numFmtId="0" fontId="10" fillId="2" borderId="5" xfId="0" applyFont="1" applyFill="1" applyBorder="1" applyAlignment="1"/>
    <xf numFmtId="0" fontId="9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164" fontId="0" fillId="3" borderId="2" xfId="0" applyNumberForma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5" xfId="0" applyFont="1" applyFill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2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4"/>
  <sheetViews>
    <sheetView tabSelected="1" topLeftCell="A39" workbookViewId="0">
      <selection activeCell="F45" sqref="F45"/>
    </sheetView>
  </sheetViews>
  <sheetFormatPr defaultColWidth="9.109375" defaultRowHeight="14.4" x14ac:dyDescent="0.3"/>
  <cols>
    <col min="1" max="1" width="7.5546875" style="1" customWidth="1"/>
    <col min="2" max="2" width="4" style="2" customWidth="1"/>
    <col min="3" max="3" width="2.5546875" style="1" customWidth="1"/>
    <col min="4" max="4" width="51.109375" style="3" customWidth="1"/>
    <col min="5" max="5" width="17.5546875" style="4" customWidth="1"/>
    <col min="6" max="6" width="32.33203125" style="12" customWidth="1"/>
    <col min="7" max="7" width="16.88671875" style="1" customWidth="1"/>
    <col min="8" max="8" width="15.5546875" style="1" customWidth="1"/>
    <col min="9" max="16384" width="9.109375" style="1"/>
  </cols>
  <sheetData>
    <row r="1" spans="2:8" x14ac:dyDescent="0.3">
      <c r="B1" s="2" t="s">
        <v>36</v>
      </c>
    </row>
    <row r="2" spans="2:8" x14ac:dyDescent="0.3">
      <c r="B2" s="18" t="s">
        <v>61</v>
      </c>
      <c r="C2" s="19"/>
      <c r="D2" s="20"/>
      <c r="E2" s="21"/>
      <c r="F2" s="22"/>
      <c r="G2" s="15"/>
    </row>
    <row r="3" spans="2:8" s="14" customFormat="1" ht="29.1" customHeight="1" x14ac:dyDescent="0.3">
      <c r="B3" s="38" t="s">
        <v>5</v>
      </c>
      <c r="C3" s="39"/>
      <c r="D3" s="40"/>
      <c r="E3" s="41" t="s">
        <v>2</v>
      </c>
      <c r="F3" s="42" t="s">
        <v>6</v>
      </c>
      <c r="G3" s="43" t="s">
        <v>35</v>
      </c>
    </row>
    <row r="4" spans="2:8" s="5" customFormat="1" ht="29.1" customHeight="1" x14ac:dyDescent="0.3">
      <c r="B4" s="23" t="s">
        <v>7</v>
      </c>
      <c r="C4" s="24" t="s">
        <v>0</v>
      </c>
      <c r="D4" s="25"/>
      <c r="E4" s="26" t="s">
        <v>78</v>
      </c>
      <c r="F4" s="27" t="s">
        <v>1</v>
      </c>
      <c r="G4" s="17">
        <f>+G7+G22</f>
        <v>0</v>
      </c>
      <c r="H4" s="8"/>
    </row>
    <row r="5" spans="2:8" s="5" customFormat="1" ht="28.8" x14ac:dyDescent="0.3">
      <c r="B5" s="28" t="s">
        <v>8</v>
      </c>
      <c r="C5" s="29"/>
      <c r="D5" s="30" t="s">
        <v>62</v>
      </c>
      <c r="E5" s="31"/>
      <c r="F5" s="32"/>
      <c r="G5" s="44">
        <v>0.7</v>
      </c>
      <c r="H5" s="10"/>
    </row>
    <row r="6" spans="2:8" s="5" customFormat="1" ht="28.8" x14ac:dyDescent="0.3">
      <c r="B6" s="28" t="s">
        <v>9</v>
      </c>
      <c r="C6" s="29"/>
      <c r="D6" s="30" t="s">
        <v>63</v>
      </c>
      <c r="E6" s="31"/>
      <c r="F6" s="32"/>
      <c r="G6" s="44">
        <v>1</v>
      </c>
      <c r="H6" s="10"/>
    </row>
    <row r="7" spans="2:8" s="5" customFormat="1" ht="34.5" customHeight="1" x14ac:dyDescent="0.3">
      <c r="B7" s="23" t="s">
        <v>10</v>
      </c>
      <c r="C7" s="24" t="s">
        <v>3</v>
      </c>
      <c r="D7" s="25"/>
      <c r="E7" s="26" t="s">
        <v>79</v>
      </c>
      <c r="F7" s="27" t="s">
        <v>64</v>
      </c>
      <c r="G7" s="17">
        <f>(G8-G11)*G5+(G12-G17)*G6+(G18-G21)*G5</f>
        <v>0</v>
      </c>
      <c r="H7" s="8"/>
    </row>
    <row r="8" spans="2:8" s="9" customFormat="1" ht="37.5" customHeight="1" x14ac:dyDescent="0.3">
      <c r="B8" s="33" t="s">
        <v>11</v>
      </c>
      <c r="C8" s="34"/>
      <c r="D8" s="35" t="s">
        <v>41</v>
      </c>
      <c r="E8" s="26" t="s">
        <v>40</v>
      </c>
      <c r="F8" s="27" t="s">
        <v>34</v>
      </c>
      <c r="G8" s="17">
        <f>MAX(G9-G10,0)</f>
        <v>0</v>
      </c>
      <c r="H8" s="8"/>
    </row>
    <row r="9" spans="2:8" s="5" customFormat="1" ht="28.8" x14ac:dyDescent="0.3">
      <c r="B9" s="28" t="s">
        <v>12</v>
      </c>
      <c r="C9" s="29"/>
      <c r="D9" s="30" t="s">
        <v>28</v>
      </c>
      <c r="E9" s="31"/>
      <c r="F9" s="32"/>
      <c r="G9" s="16"/>
      <c r="H9" s="10"/>
    </row>
    <row r="10" spans="2:8" s="5" customFormat="1" ht="43.2" x14ac:dyDescent="0.3">
      <c r="B10" s="28" t="s">
        <v>13</v>
      </c>
      <c r="C10" s="29"/>
      <c r="D10" s="30" t="s">
        <v>25</v>
      </c>
      <c r="E10" s="31"/>
      <c r="F10" s="36"/>
      <c r="G10" s="16"/>
      <c r="H10" s="10"/>
    </row>
    <row r="11" spans="2:8" s="5" customFormat="1" ht="33.6" customHeight="1" x14ac:dyDescent="0.3">
      <c r="B11" s="28" t="s">
        <v>14</v>
      </c>
      <c r="C11" s="29"/>
      <c r="D11" s="30" t="s">
        <v>65</v>
      </c>
      <c r="E11" s="31"/>
      <c r="F11" s="36"/>
      <c r="G11" s="16"/>
      <c r="H11" s="10"/>
    </row>
    <row r="12" spans="2:8" s="9" customFormat="1" ht="30.6" customHeight="1" x14ac:dyDescent="0.3">
      <c r="B12" s="33" t="s">
        <v>39</v>
      </c>
      <c r="C12" s="34"/>
      <c r="D12" s="35" t="s">
        <v>66</v>
      </c>
      <c r="E12" s="26" t="s">
        <v>80</v>
      </c>
      <c r="F12" s="27" t="s">
        <v>34</v>
      </c>
      <c r="G12" s="17">
        <f>MAX(MAX((G13-G15),0)-MAX((G14-G16),0),0)</f>
        <v>0</v>
      </c>
      <c r="H12" s="8"/>
    </row>
    <row r="13" spans="2:8" s="5" customFormat="1" ht="28.8" x14ac:dyDescent="0.3">
      <c r="B13" s="28" t="s">
        <v>15</v>
      </c>
      <c r="C13" s="29"/>
      <c r="D13" s="30" t="s">
        <v>29</v>
      </c>
      <c r="E13" s="31"/>
      <c r="F13" s="32"/>
      <c r="G13" s="16"/>
      <c r="H13" s="10"/>
    </row>
    <row r="14" spans="2:8" s="5" customFormat="1" ht="28.8" x14ac:dyDescent="0.3">
      <c r="B14" s="28" t="s">
        <v>16</v>
      </c>
      <c r="C14" s="29"/>
      <c r="D14" s="30" t="s">
        <v>37</v>
      </c>
      <c r="E14" s="31"/>
      <c r="F14" s="36"/>
      <c r="G14" s="16"/>
      <c r="H14" s="10"/>
    </row>
    <row r="15" spans="2:8" s="5" customFormat="1" ht="57.6" x14ac:dyDescent="0.3">
      <c r="B15" s="28" t="s">
        <v>17</v>
      </c>
      <c r="C15" s="29"/>
      <c r="D15" s="30" t="s">
        <v>77</v>
      </c>
      <c r="E15" s="31"/>
      <c r="F15" s="36"/>
      <c r="G15" s="16"/>
      <c r="H15" s="10"/>
    </row>
    <row r="16" spans="2:8" s="5" customFormat="1" ht="61.8" customHeight="1" x14ac:dyDescent="0.3">
      <c r="B16" s="28" t="s">
        <v>18</v>
      </c>
      <c r="C16" s="29"/>
      <c r="D16" s="30" t="s">
        <v>76</v>
      </c>
      <c r="E16" s="31"/>
      <c r="F16" s="36"/>
      <c r="G16" s="16"/>
      <c r="H16" s="10"/>
    </row>
    <row r="17" spans="2:8" s="5" customFormat="1" ht="28.8" x14ac:dyDescent="0.3">
      <c r="B17" s="28" t="s">
        <v>19</v>
      </c>
      <c r="C17" s="29"/>
      <c r="D17" s="30" t="s">
        <v>38</v>
      </c>
      <c r="E17" s="31"/>
      <c r="F17" s="32"/>
      <c r="G17" s="16"/>
      <c r="H17" s="10"/>
    </row>
    <row r="18" spans="2:8" s="9" customFormat="1" ht="33.6" customHeight="1" x14ac:dyDescent="0.3">
      <c r="B18" s="33" t="s">
        <v>20</v>
      </c>
      <c r="C18" s="34"/>
      <c r="D18" s="35" t="s">
        <v>67</v>
      </c>
      <c r="E18" s="26" t="s">
        <v>81</v>
      </c>
      <c r="F18" s="27" t="s">
        <v>34</v>
      </c>
      <c r="G18" s="17">
        <f>MAX(+G19-G20,0)</f>
        <v>0</v>
      </c>
      <c r="H18" s="8"/>
    </row>
    <row r="19" spans="2:8" s="5" customFormat="1" ht="28.8" x14ac:dyDescent="0.3">
      <c r="B19" s="23" t="s">
        <v>21</v>
      </c>
      <c r="C19" s="45"/>
      <c r="D19" s="25" t="s">
        <v>37</v>
      </c>
      <c r="E19" s="46" t="s">
        <v>16</v>
      </c>
      <c r="F19" s="27"/>
      <c r="G19" s="47">
        <f>G14</f>
        <v>0</v>
      </c>
      <c r="H19" s="10"/>
    </row>
    <row r="20" spans="2:8" s="5" customFormat="1" ht="28.8" x14ac:dyDescent="0.3">
      <c r="B20" s="28" t="s">
        <v>22</v>
      </c>
      <c r="C20" s="29"/>
      <c r="D20" s="30" t="s">
        <v>27</v>
      </c>
      <c r="E20" s="31"/>
      <c r="F20" s="36"/>
      <c r="G20" s="16"/>
      <c r="H20" s="10"/>
    </row>
    <row r="21" spans="2:8" s="5" customFormat="1" ht="28.8" x14ac:dyDescent="0.3">
      <c r="B21" s="28" t="s">
        <v>42</v>
      </c>
      <c r="C21" s="29"/>
      <c r="D21" s="30" t="s">
        <v>52</v>
      </c>
      <c r="E21" s="31"/>
      <c r="F21" s="32"/>
      <c r="G21" s="16"/>
      <c r="H21" s="10"/>
    </row>
    <row r="22" spans="2:8" s="5" customFormat="1" ht="32.4" customHeight="1" x14ac:dyDescent="0.3">
      <c r="B22" s="33" t="s">
        <v>23</v>
      </c>
      <c r="C22" s="24" t="s">
        <v>4</v>
      </c>
      <c r="D22" s="25"/>
      <c r="E22" s="26" t="s">
        <v>82</v>
      </c>
      <c r="F22" s="27" t="s">
        <v>68</v>
      </c>
      <c r="G22" s="17">
        <f>+(G23-G27)*G5+(G28-G35)*G6+(G36-G41)*G5</f>
        <v>0</v>
      </c>
      <c r="H22" s="8"/>
    </row>
    <row r="23" spans="2:8" s="9" customFormat="1" ht="31.8" customHeight="1" x14ac:dyDescent="0.3">
      <c r="B23" s="23" t="s">
        <v>24</v>
      </c>
      <c r="C23" s="34"/>
      <c r="D23" s="35" t="s">
        <v>60</v>
      </c>
      <c r="E23" s="26" t="s">
        <v>83</v>
      </c>
      <c r="F23" s="27" t="s">
        <v>33</v>
      </c>
      <c r="G23" s="17">
        <f>MAX(MAX((G24-G26),0)-MAX((G25-G26),0),0)</f>
        <v>0</v>
      </c>
      <c r="H23" s="8"/>
    </row>
    <row r="24" spans="2:8" s="5" customFormat="1" ht="28.8" x14ac:dyDescent="0.3">
      <c r="B24" s="28" t="s">
        <v>30</v>
      </c>
      <c r="C24" s="29"/>
      <c r="D24" s="30" t="s">
        <v>28</v>
      </c>
      <c r="E24" s="31"/>
      <c r="F24" s="32"/>
      <c r="G24" s="16"/>
      <c r="H24" s="10"/>
    </row>
    <row r="25" spans="2:8" s="5" customFormat="1" ht="43.2" x14ac:dyDescent="0.3">
      <c r="B25" s="37" t="s">
        <v>43</v>
      </c>
      <c r="C25" s="29"/>
      <c r="D25" s="30" t="s">
        <v>25</v>
      </c>
      <c r="E25" s="31"/>
      <c r="F25" s="36"/>
      <c r="G25" s="16"/>
      <c r="H25" s="10"/>
    </row>
    <row r="26" spans="2:8" s="5" customFormat="1" ht="28.8" x14ac:dyDescent="0.3">
      <c r="B26" s="28" t="s">
        <v>44</v>
      </c>
      <c r="C26" s="29"/>
      <c r="D26" s="30" t="s">
        <v>26</v>
      </c>
      <c r="E26" s="31"/>
      <c r="F26" s="32"/>
      <c r="G26" s="16"/>
      <c r="H26" s="10"/>
    </row>
    <row r="27" spans="2:8" s="5" customFormat="1" ht="28.8" x14ac:dyDescent="0.3">
      <c r="B27" s="28" t="s">
        <v>45</v>
      </c>
      <c r="C27" s="29"/>
      <c r="D27" s="30" t="s">
        <v>69</v>
      </c>
      <c r="E27" s="31"/>
      <c r="F27" s="32"/>
      <c r="G27" s="16"/>
      <c r="H27" s="10"/>
    </row>
    <row r="28" spans="2:8" s="9" customFormat="1" ht="30" x14ac:dyDescent="0.3">
      <c r="B28" s="23" t="s">
        <v>46</v>
      </c>
      <c r="C28" s="34"/>
      <c r="D28" s="35" t="s">
        <v>70</v>
      </c>
      <c r="E28" s="26" t="s">
        <v>84</v>
      </c>
      <c r="F28" s="27" t="s">
        <v>33</v>
      </c>
      <c r="G28" s="17">
        <f>+MAX(MAX((G29-G31-G33),0)-MAX((G30-G32-G34),0),0)</f>
        <v>0</v>
      </c>
      <c r="H28" s="8"/>
    </row>
    <row r="29" spans="2:8" s="5" customFormat="1" ht="28.8" x14ac:dyDescent="0.3">
      <c r="B29" s="37" t="s">
        <v>47</v>
      </c>
      <c r="C29" s="29"/>
      <c r="D29" s="30" t="s">
        <v>29</v>
      </c>
      <c r="E29" s="31"/>
      <c r="F29" s="32"/>
      <c r="G29" s="16"/>
      <c r="H29" s="10"/>
    </row>
    <row r="30" spans="2:8" s="5" customFormat="1" ht="28.8" x14ac:dyDescent="0.3">
      <c r="B30" s="37" t="s">
        <v>48</v>
      </c>
      <c r="C30" s="29"/>
      <c r="D30" s="30" t="s">
        <v>37</v>
      </c>
      <c r="E30" s="31"/>
      <c r="F30" s="32"/>
      <c r="G30" s="16"/>
      <c r="H30" s="10"/>
    </row>
    <row r="31" spans="2:8" s="5" customFormat="1" ht="28.8" x14ac:dyDescent="0.3">
      <c r="B31" s="28" t="s">
        <v>53</v>
      </c>
      <c r="C31" s="29"/>
      <c r="D31" s="30" t="s">
        <v>31</v>
      </c>
      <c r="E31" s="31"/>
      <c r="F31" s="32"/>
      <c r="G31" s="16"/>
      <c r="H31" s="10"/>
    </row>
    <row r="32" spans="2:8" s="5" customFormat="1" ht="35.4" customHeight="1" x14ac:dyDescent="0.3">
      <c r="B32" s="28" t="s">
        <v>54</v>
      </c>
      <c r="C32" s="29"/>
      <c r="D32" s="30" t="s">
        <v>50</v>
      </c>
      <c r="E32" s="31"/>
      <c r="F32" s="32"/>
      <c r="G32" s="16"/>
      <c r="H32" s="10"/>
    </row>
    <row r="33" spans="2:8" s="5" customFormat="1" ht="57.6" x14ac:dyDescent="0.3">
      <c r="B33" s="28" t="s">
        <v>55</v>
      </c>
      <c r="C33" s="29"/>
      <c r="D33" s="30" t="s">
        <v>77</v>
      </c>
      <c r="E33" s="31"/>
      <c r="F33" s="32"/>
      <c r="G33" s="16"/>
      <c r="H33" s="10"/>
    </row>
    <row r="34" spans="2:8" s="5" customFormat="1" ht="57.6" x14ac:dyDescent="0.3">
      <c r="B34" s="28" t="s">
        <v>56</v>
      </c>
      <c r="C34" s="29"/>
      <c r="D34" s="30" t="s">
        <v>76</v>
      </c>
      <c r="E34" s="31"/>
      <c r="F34" s="32"/>
      <c r="G34" s="16"/>
      <c r="H34" s="10"/>
    </row>
    <row r="35" spans="2:8" s="5" customFormat="1" ht="28.8" x14ac:dyDescent="0.3">
      <c r="B35" s="28" t="s">
        <v>57</v>
      </c>
      <c r="C35" s="29"/>
      <c r="D35" s="30" t="s">
        <v>49</v>
      </c>
      <c r="E35" s="31"/>
      <c r="F35" s="32"/>
      <c r="G35" s="16"/>
      <c r="H35" s="10"/>
    </row>
    <row r="36" spans="2:8" s="9" customFormat="1" ht="30" x14ac:dyDescent="0.3">
      <c r="B36" s="23" t="s">
        <v>58</v>
      </c>
      <c r="C36" s="34"/>
      <c r="D36" s="35" t="s">
        <v>73</v>
      </c>
      <c r="E36" s="26" t="s">
        <v>85</v>
      </c>
      <c r="F36" s="27" t="s">
        <v>33</v>
      </c>
      <c r="G36" s="17">
        <f>+MAX(MAX((G37-G39),0)-MAX((G38-G40),0),0)</f>
        <v>0</v>
      </c>
      <c r="H36" s="8"/>
    </row>
    <row r="37" spans="2:8" s="5" customFormat="1" ht="28.8" x14ac:dyDescent="0.3">
      <c r="B37" s="48" t="s">
        <v>59</v>
      </c>
      <c r="C37" s="45"/>
      <c r="D37" s="25" t="s">
        <v>37</v>
      </c>
      <c r="E37" s="46" t="s">
        <v>48</v>
      </c>
      <c r="F37" s="27"/>
      <c r="G37" s="47">
        <f>G30</f>
        <v>0</v>
      </c>
      <c r="H37" s="10"/>
    </row>
    <row r="38" spans="2:8" s="5" customFormat="1" ht="28.8" x14ac:dyDescent="0.3">
      <c r="B38" s="37" t="s">
        <v>71</v>
      </c>
      <c r="C38" s="29"/>
      <c r="D38" s="30" t="s">
        <v>27</v>
      </c>
      <c r="E38" s="31"/>
      <c r="F38" s="32"/>
      <c r="G38" s="16"/>
      <c r="H38" s="10"/>
    </row>
    <row r="39" spans="2:8" s="5" customFormat="1" ht="28.8" x14ac:dyDescent="0.3">
      <c r="B39" s="23" t="s">
        <v>72</v>
      </c>
      <c r="C39" s="45"/>
      <c r="D39" s="25" t="s">
        <v>50</v>
      </c>
      <c r="E39" s="46" t="s">
        <v>54</v>
      </c>
      <c r="F39" s="27"/>
      <c r="G39" s="47">
        <f>G32</f>
        <v>0</v>
      </c>
      <c r="H39" s="10"/>
    </row>
    <row r="40" spans="2:8" s="5" customFormat="1" ht="28.8" x14ac:dyDescent="0.3">
      <c r="B40" s="28" t="s">
        <v>74</v>
      </c>
      <c r="C40" s="29"/>
      <c r="D40" s="30" t="s">
        <v>32</v>
      </c>
      <c r="E40" s="31"/>
      <c r="F40" s="32"/>
      <c r="G40" s="16"/>
      <c r="H40" s="10"/>
    </row>
    <row r="41" spans="2:8" s="5" customFormat="1" ht="28.8" x14ac:dyDescent="0.3">
      <c r="B41" s="28" t="s">
        <v>75</v>
      </c>
      <c r="C41" s="29"/>
      <c r="D41" s="30" t="s">
        <v>51</v>
      </c>
      <c r="E41" s="31"/>
      <c r="F41" s="32"/>
      <c r="G41" s="16"/>
      <c r="H41" s="10"/>
    </row>
    <row r="42" spans="2:8" s="5" customFormat="1" x14ac:dyDescent="0.3">
      <c r="B42" s="6"/>
      <c r="D42" s="7"/>
      <c r="E42" s="11"/>
      <c r="F42" s="13"/>
    </row>
    <row r="43" spans="2:8" s="5" customFormat="1" x14ac:dyDescent="0.3">
      <c r="B43" s="6"/>
      <c r="D43" s="7"/>
      <c r="E43" s="11"/>
      <c r="F43" s="13"/>
    </row>
    <row r="44" spans="2:8" s="5" customFormat="1" x14ac:dyDescent="0.3">
      <c r="B44" s="6"/>
      <c r="D44" s="7"/>
      <c r="E44" s="11"/>
      <c r="F44" s="13"/>
    </row>
    <row r="45" spans="2:8" s="5" customFormat="1" x14ac:dyDescent="0.3">
      <c r="B45" s="6"/>
      <c r="D45" s="7"/>
      <c r="E45" s="11"/>
      <c r="F45" s="13"/>
    </row>
    <row r="46" spans="2:8" s="5" customFormat="1" x14ac:dyDescent="0.3">
      <c r="B46" s="6"/>
      <c r="D46" s="7"/>
      <c r="E46" s="11"/>
      <c r="F46" s="13"/>
    </row>
    <row r="47" spans="2:8" s="5" customFormat="1" x14ac:dyDescent="0.3">
      <c r="B47" s="6"/>
      <c r="D47" s="7"/>
      <c r="E47" s="11"/>
      <c r="F47" s="13"/>
    </row>
    <row r="48" spans="2:8" s="5" customFormat="1" x14ac:dyDescent="0.3">
      <c r="B48" s="6"/>
      <c r="D48" s="7"/>
      <c r="E48" s="11"/>
      <c r="F48" s="13"/>
    </row>
    <row r="49" spans="2:6" s="5" customFormat="1" x14ac:dyDescent="0.3">
      <c r="B49" s="6"/>
      <c r="D49" s="7"/>
      <c r="E49" s="11"/>
      <c r="F49" s="13"/>
    </row>
    <row r="50" spans="2:6" s="5" customFormat="1" x14ac:dyDescent="0.3">
      <c r="B50" s="6"/>
      <c r="D50" s="7"/>
      <c r="E50" s="11"/>
      <c r="F50" s="13"/>
    </row>
    <row r="51" spans="2:6" s="5" customFormat="1" x14ac:dyDescent="0.3">
      <c r="B51" s="6"/>
      <c r="D51" s="7"/>
      <c r="E51" s="11"/>
      <c r="F51" s="13"/>
    </row>
    <row r="52" spans="2:6" s="5" customFormat="1" x14ac:dyDescent="0.3">
      <c r="B52" s="6"/>
      <c r="D52" s="7"/>
      <c r="E52" s="11"/>
      <c r="F52" s="13"/>
    </row>
    <row r="53" spans="2:6" s="5" customFormat="1" x14ac:dyDescent="0.3">
      <c r="B53" s="6"/>
      <c r="D53" s="7"/>
      <c r="E53" s="11"/>
      <c r="F53" s="13"/>
    </row>
    <row r="54" spans="2:6" s="5" customFormat="1" x14ac:dyDescent="0.3">
      <c r="B54" s="6"/>
      <c r="D54" s="7"/>
      <c r="E54" s="11"/>
      <c r="F54" s="13"/>
    </row>
    <row r="55" spans="2:6" s="5" customFormat="1" x14ac:dyDescent="0.3">
      <c r="B55" s="6"/>
      <c r="D55" s="7"/>
      <c r="E55" s="11"/>
      <c r="F55" s="13"/>
    </row>
    <row r="56" spans="2:6" s="5" customFormat="1" x14ac:dyDescent="0.3">
      <c r="B56" s="6"/>
      <c r="D56" s="7"/>
      <c r="E56" s="11"/>
      <c r="F56" s="13"/>
    </row>
    <row r="57" spans="2:6" s="5" customFormat="1" x14ac:dyDescent="0.3">
      <c r="B57" s="6"/>
      <c r="D57" s="7"/>
      <c r="E57" s="11"/>
      <c r="F57" s="13"/>
    </row>
    <row r="58" spans="2:6" s="5" customFormat="1" x14ac:dyDescent="0.3">
      <c r="B58" s="6"/>
      <c r="D58" s="7"/>
      <c r="E58" s="11"/>
      <c r="F58" s="13"/>
    </row>
    <row r="59" spans="2:6" s="5" customFormat="1" x14ac:dyDescent="0.3">
      <c r="B59" s="6"/>
      <c r="D59" s="7"/>
      <c r="E59" s="11"/>
      <c r="F59" s="13"/>
    </row>
    <row r="60" spans="2:6" s="5" customFormat="1" x14ac:dyDescent="0.3">
      <c r="B60" s="6"/>
      <c r="D60" s="7"/>
      <c r="E60" s="11"/>
      <c r="F60" s="13"/>
    </row>
    <row r="61" spans="2:6" s="5" customFormat="1" x14ac:dyDescent="0.3">
      <c r="B61" s="6"/>
      <c r="D61" s="7"/>
      <c r="E61" s="11"/>
      <c r="F61" s="13"/>
    </row>
    <row r="62" spans="2:6" s="5" customFormat="1" x14ac:dyDescent="0.3">
      <c r="B62" s="6"/>
      <c r="D62" s="7"/>
      <c r="E62" s="11"/>
      <c r="F62" s="13"/>
    </row>
    <row r="63" spans="2:6" s="5" customFormat="1" x14ac:dyDescent="0.3">
      <c r="B63" s="6"/>
      <c r="D63" s="7"/>
      <c r="E63" s="11"/>
      <c r="F63" s="13"/>
    </row>
    <row r="64" spans="2:6" s="5" customFormat="1" x14ac:dyDescent="0.3">
      <c r="B64" s="6"/>
      <c r="D64" s="7"/>
      <c r="E64" s="11"/>
      <c r="F64" s="13"/>
    </row>
    <row r="65" spans="2:6" s="5" customFormat="1" x14ac:dyDescent="0.3">
      <c r="B65" s="6"/>
      <c r="D65" s="7"/>
      <c r="E65" s="11"/>
      <c r="F65" s="13"/>
    </row>
    <row r="66" spans="2:6" s="5" customFormat="1" x14ac:dyDescent="0.3">
      <c r="B66" s="6"/>
      <c r="D66" s="7"/>
      <c r="E66" s="11"/>
      <c r="F66" s="13"/>
    </row>
    <row r="67" spans="2:6" s="5" customFormat="1" x14ac:dyDescent="0.3">
      <c r="B67" s="6"/>
      <c r="D67" s="7"/>
      <c r="E67" s="11"/>
      <c r="F67" s="13"/>
    </row>
    <row r="68" spans="2:6" s="5" customFormat="1" x14ac:dyDescent="0.3">
      <c r="B68" s="6"/>
      <c r="D68" s="7"/>
      <c r="E68" s="11"/>
      <c r="F68" s="13"/>
    </row>
    <row r="69" spans="2:6" s="5" customFormat="1" x14ac:dyDescent="0.3">
      <c r="B69" s="6"/>
      <c r="D69" s="7"/>
      <c r="E69" s="11"/>
      <c r="F69" s="13"/>
    </row>
    <row r="70" spans="2:6" s="5" customFormat="1" x14ac:dyDescent="0.3">
      <c r="B70" s="6"/>
      <c r="D70" s="7"/>
      <c r="E70" s="11"/>
      <c r="F70" s="13"/>
    </row>
    <row r="71" spans="2:6" s="5" customFormat="1" x14ac:dyDescent="0.3">
      <c r="B71" s="6"/>
      <c r="D71" s="7"/>
      <c r="E71" s="11"/>
      <c r="F71" s="13"/>
    </row>
    <row r="72" spans="2:6" s="5" customFormat="1" x14ac:dyDescent="0.3">
      <c r="B72" s="6"/>
      <c r="D72" s="7"/>
      <c r="E72" s="11"/>
      <c r="F72" s="13"/>
    </row>
    <row r="73" spans="2:6" s="5" customFormat="1" x14ac:dyDescent="0.3">
      <c r="B73" s="6"/>
      <c r="D73" s="7"/>
      <c r="E73" s="11"/>
      <c r="F73" s="13"/>
    </row>
    <row r="74" spans="2:6" s="5" customFormat="1" x14ac:dyDescent="0.3">
      <c r="B74" s="6"/>
      <c r="D74" s="7"/>
      <c r="E74" s="11"/>
      <c r="F74" s="13"/>
    </row>
    <row r="75" spans="2:6" s="5" customFormat="1" x14ac:dyDescent="0.3">
      <c r="B75" s="6"/>
      <c r="D75" s="7"/>
      <c r="E75" s="11"/>
      <c r="F75" s="13"/>
    </row>
    <row r="76" spans="2:6" s="5" customFormat="1" x14ac:dyDescent="0.3">
      <c r="B76" s="6"/>
      <c r="D76" s="7"/>
      <c r="E76" s="11"/>
      <c r="F76" s="13"/>
    </row>
    <row r="77" spans="2:6" s="5" customFormat="1" x14ac:dyDescent="0.3">
      <c r="B77" s="6"/>
      <c r="D77" s="7"/>
      <c r="E77" s="11"/>
      <c r="F77" s="13"/>
    </row>
    <row r="78" spans="2:6" s="5" customFormat="1" x14ac:dyDescent="0.3">
      <c r="B78" s="6"/>
      <c r="D78" s="7"/>
      <c r="E78" s="11"/>
      <c r="F78" s="13"/>
    </row>
    <row r="79" spans="2:6" s="5" customFormat="1" x14ac:dyDescent="0.3">
      <c r="B79" s="6"/>
      <c r="D79" s="7"/>
      <c r="E79" s="11"/>
      <c r="F79" s="13"/>
    </row>
    <row r="80" spans="2:6" s="5" customFormat="1" x14ac:dyDescent="0.3">
      <c r="B80" s="6"/>
      <c r="D80" s="7"/>
      <c r="E80" s="11"/>
      <c r="F80" s="13"/>
    </row>
    <row r="81" spans="2:6" s="5" customFormat="1" x14ac:dyDescent="0.3">
      <c r="B81" s="6"/>
      <c r="D81" s="7"/>
      <c r="E81" s="11"/>
      <c r="F81" s="13"/>
    </row>
    <row r="82" spans="2:6" s="5" customFormat="1" x14ac:dyDescent="0.3">
      <c r="B82" s="6"/>
      <c r="D82" s="7"/>
      <c r="E82" s="11"/>
      <c r="F82" s="13"/>
    </row>
    <row r="83" spans="2:6" s="5" customFormat="1" x14ac:dyDescent="0.3">
      <c r="B83" s="6"/>
      <c r="D83" s="7"/>
      <c r="E83" s="11"/>
      <c r="F83" s="13"/>
    </row>
    <row r="84" spans="2:6" s="5" customFormat="1" x14ac:dyDescent="0.3">
      <c r="B84" s="6"/>
      <c r="D84" s="7"/>
      <c r="E84" s="11"/>
      <c r="F84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Skema 2 inkl. løbende effekt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Kathrine Halmøe Schjødt (FT)</dc:creator>
  <cp:lastModifiedBy>thomas lynggaard </cp:lastModifiedBy>
  <dcterms:created xsi:type="dcterms:W3CDTF">2017-12-11T10:24:02Z</dcterms:created>
  <dcterms:modified xsi:type="dcterms:W3CDTF">2020-07-02T08:31:56Z</dcterms:modified>
</cp:coreProperties>
</file>